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G14" i="2" l="1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H7" i="2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<sst xmlns="http://schemas.openxmlformats.org/spreadsheetml/2006/main" count="30" uniqueCount="22">
  <si>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</si>
  <si>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</si>
  <si>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</si>
  <si>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</si>
  <si>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</si>
  <si>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</si>
  <si>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</si>
  <si>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</si>
  <si>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</si>
  <si>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</si>
  <si>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</si>
  <si>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</si>
  <si>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</si>
  <si>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</si>
  <si>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</si>
  <si>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</si>
  <si>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</si>
  <si>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</si>
  <si>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</si>
  <si>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</si>
  <si>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ΣΕΠΤΕΜΒΡΙΟΣ</t>
  </si>
  <si>
    <t>ΟΚΤΩΒΡΙΟΣ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</si>
</sst>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8" fillId="0" borderId="9" xfId="0" applyNumberFormat="1" applyFont="1" applyBorder="1"/>
    <xf numFmtId="0" fontId="31" fillId="34" borderId="7" xfId="0" applyFont="1" applyFill="1" applyBorder="1" applyAlignment="1">
      <alignment horizontal="left"/>
    </xf>
    <xf numFmtId="164" fontId="28" fillId="34" borderId="9" xfId="0" applyNumberFormat="1" applyFont="1" applyFill="1" applyBorder="1"/>
    <xf numFmtId="0" fontId="28" fillId="34" borderId="7" xfId="0" applyFont="1" applyFill="1" applyBorder="1"/>
    <xf numFmtId="164" fontId="27" fillId="0" borderId="23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</a:t>
            </a:r>
            <a:r>
              <a:rPr lang="el-GR" baseline="0"/>
              <a:t> Οκτώβριο </a:t>
            </a:r>
          </a:p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 του 2021 και 2022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0.1092582467650811</c:v>
                </c:pt>
                <c:pt idx="1">
                  <c:v>0.33388008018953891</c:v>
                </c:pt>
                <c:pt idx="2">
                  <c:v>0.18634955349006743</c:v>
                </c:pt>
                <c:pt idx="3">
                  <c:v>0.11654820484782212</c:v>
                </c:pt>
                <c:pt idx="4">
                  <c:v>0.25396391470749041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0.10766341768756148</c:v>
                </c:pt>
                <c:pt idx="1">
                  <c:v>0.3718143610837879</c:v>
                </c:pt>
                <c:pt idx="2">
                  <c:v>0.2486810337118841</c:v>
                </c:pt>
                <c:pt idx="3">
                  <c:v>0.15407314674058839</c:v>
                </c:pt>
                <c:pt idx="4">
                  <c:v>0.11776804077617813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32672"/>
        <c:axId val="186334208"/>
      </c:barChart>
      <c:catAx>
        <c:axId val="1863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33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342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3326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 - Οκτώβριος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5</c:v>
                </c:pt>
                <c:pt idx="1">
                  <c:v>494</c:v>
                </c:pt>
                <c:pt idx="2">
                  <c:v>499</c:v>
                </c:pt>
                <c:pt idx="3">
                  <c:v>736</c:v>
                </c:pt>
                <c:pt idx="4">
                  <c:v>444</c:v>
                </c:pt>
                <c:pt idx="5">
                  <c:v>-1470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75552"/>
        <c:axId val="186377344"/>
      </c:barChart>
      <c:catAx>
        <c:axId val="1863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377344"/>
        <c:crosses val="autoZero"/>
        <c:auto val="1"/>
        <c:lblAlgn val="ctr"/>
        <c:lblOffset val="100"/>
        <c:noMultiLvlLbl val="0"/>
      </c:catAx>
      <c:valAx>
        <c:axId val="1863773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375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P28" sqref="P28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3"/>
      <c r="E4" s="53" t="s">
        <v>21</v>
      </c>
      <c r="F4" s="53"/>
      <c r="G4" s="53"/>
      <c r="H4" s="53"/>
      <c r="I4" s="53"/>
      <c r="J4" s="53"/>
      <c r="K4" s="53"/>
      <c r="L4" s="55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2">
        <v>2022</v>
      </c>
      <c r="D5" s="52"/>
      <c r="E5" s="52">
        <v>2021</v>
      </c>
      <c r="F5" s="52"/>
      <c r="G5" s="52">
        <v>2022</v>
      </c>
      <c r="H5" s="52"/>
      <c r="I5" s="52" t="s">
        <v>16</v>
      </c>
      <c r="J5" s="52"/>
      <c r="K5" s="52" t="s">
        <v>17</v>
      </c>
      <c r="L5" s="54"/>
      <c r="M5" s="9"/>
      <c r="N5" s="9"/>
      <c r="O5" s="51"/>
      <c r="P5" s="51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20" t="s">
        <v>2</v>
      </c>
      <c r="C7" s="36">
        <v>1187</v>
      </c>
      <c r="D7" s="32">
        <f>C7/C14</f>
        <v>0.10223944875107666</v>
      </c>
      <c r="E7" s="36">
        <v>1199</v>
      </c>
      <c r="F7" s="32">
        <f>E7/E14</f>
        <v>0.1092582467650811</v>
      </c>
      <c r="G7" s="36">
        <v>1204</v>
      </c>
      <c r="H7" s="32">
        <f>G7/G14</f>
        <v>0.10766341768756148</v>
      </c>
      <c r="I7" s="25">
        <f t="shared" ref="I7:I12" si="0">G7-E7</f>
        <v>5</v>
      </c>
      <c r="J7" s="26">
        <f t="shared" ref="J7:J13" si="1">I7/E7</f>
        <v>4.1701417848206837E-3</v>
      </c>
      <c r="K7" s="25">
        <f>G7-C7</f>
        <v>17</v>
      </c>
      <c r="L7" s="46">
        <f>K7/C7</f>
        <v>1.4321819713563605E-2</v>
      </c>
      <c r="M7" s="9"/>
      <c r="O7" s="31"/>
      <c r="S7" s="9"/>
    </row>
    <row r="8" spans="1:26" ht="15.75" x14ac:dyDescent="0.25">
      <c r="A8" s="9"/>
      <c r="B8" s="20" t="s">
        <v>3</v>
      </c>
      <c r="C8" s="37">
        <v>4815</v>
      </c>
      <c r="D8" s="32">
        <f>C8/C14</f>
        <v>0.41472868217054265</v>
      </c>
      <c r="E8" s="37">
        <v>3664</v>
      </c>
      <c r="F8" s="32">
        <f>E8/E14</f>
        <v>0.33388008018953891</v>
      </c>
      <c r="G8" s="37">
        <v>4158</v>
      </c>
      <c r="H8" s="32">
        <f>G8/G14</f>
        <v>0.3718143610837879</v>
      </c>
      <c r="I8" s="25">
        <f t="shared" si="0"/>
        <v>494</v>
      </c>
      <c r="J8" s="26">
        <f t="shared" si="1"/>
        <v>0.13482532751091703</v>
      </c>
      <c r="K8" s="25">
        <f t="shared" ref="K8:K14" si="2">G8-C8</f>
        <v>-657</v>
      </c>
      <c r="L8" s="46">
        <f t="shared" ref="L8:L14" si="3">K8/C8</f>
        <v>-0.13644859813084112</v>
      </c>
      <c r="M8" s="9"/>
      <c r="O8" s="31"/>
      <c r="S8" s="9"/>
    </row>
    <row r="9" spans="1:26" ht="15.75" x14ac:dyDescent="0.25">
      <c r="A9" s="9"/>
      <c r="B9" s="47" t="s">
        <v>19</v>
      </c>
      <c r="C9" s="38">
        <f t="shared" ref="C9" si="4">SUM(C7:C8)</f>
        <v>6002</v>
      </c>
      <c r="D9" s="33">
        <f>C9/C14</f>
        <v>0.51696813092161931</v>
      </c>
      <c r="E9" s="38">
        <f t="shared" ref="E9" si="5">SUM(E7:E8)</f>
        <v>4863</v>
      </c>
      <c r="F9" s="33">
        <f>E9/E14</f>
        <v>0.44313832695462002</v>
      </c>
      <c r="G9" s="38">
        <f t="shared" ref="G9" si="6">SUM(G7:G8)</f>
        <v>5362</v>
      </c>
      <c r="H9" s="33">
        <f>G9/G14</f>
        <v>0.47947777877134939</v>
      </c>
      <c r="I9" s="27">
        <f t="shared" si="0"/>
        <v>499</v>
      </c>
      <c r="J9" s="28">
        <f t="shared" si="1"/>
        <v>0.10261155665227226</v>
      </c>
      <c r="K9" s="27">
        <f t="shared" si="2"/>
        <v>-640</v>
      </c>
      <c r="L9" s="48">
        <f t="shared" si="3"/>
        <v>-0.10663112295901367</v>
      </c>
      <c r="M9" s="9"/>
      <c r="O9" s="31"/>
      <c r="S9" s="9"/>
    </row>
    <row r="10" spans="1:26" ht="15.75" x14ac:dyDescent="0.25">
      <c r="A10" s="9"/>
      <c r="B10" s="20" t="s">
        <v>4</v>
      </c>
      <c r="C10" s="37">
        <v>2610</v>
      </c>
      <c r="D10" s="32">
        <f>C10/C14</f>
        <v>0.22480620155038761</v>
      </c>
      <c r="E10" s="37">
        <v>2045</v>
      </c>
      <c r="F10" s="32">
        <f>E10/E14</f>
        <v>0.18634955349006743</v>
      </c>
      <c r="G10" s="37">
        <v>2781</v>
      </c>
      <c r="H10" s="32">
        <f>G10/G14</f>
        <v>0.2486810337118841</v>
      </c>
      <c r="I10" s="25">
        <f t="shared" si="0"/>
        <v>736</v>
      </c>
      <c r="J10" s="26">
        <f t="shared" si="1"/>
        <v>0.35990220048899757</v>
      </c>
      <c r="K10" s="25">
        <f t="shared" si="2"/>
        <v>171</v>
      </c>
      <c r="L10" s="46">
        <f t="shared" si="3"/>
        <v>6.5517241379310351E-2</v>
      </c>
      <c r="M10" s="9"/>
      <c r="O10" s="30"/>
      <c r="Q10" s="14"/>
      <c r="S10" s="9"/>
    </row>
    <row r="11" spans="1:26" ht="15.75" x14ac:dyDescent="0.25">
      <c r="A11" s="9"/>
      <c r="B11" s="20" t="s">
        <v>5</v>
      </c>
      <c r="C11" s="37">
        <v>1714</v>
      </c>
      <c r="D11" s="32">
        <f>C11/C14</f>
        <v>0.14763135228251506</v>
      </c>
      <c r="E11" s="37">
        <v>1279</v>
      </c>
      <c r="F11" s="32">
        <f>E11/E14</f>
        <v>0.11654820484782212</v>
      </c>
      <c r="G11" s="37">
        <v>1723</v>
      </c>
      <c r="H11" s="32">
        <f>G11/G14</f>
        <v>0.15407314674058839</v>
      </c>
      <c r="I11" s="25">
        <f t="shared" si="0"/>
        <v>444</v>
      </c>
      <c r="J11" s="26">
        <f t="shared" si="1"/>
        <v>0.34714620797498047</v>
      </c>
      <c r="K11" s="25">
        <f t="shared" si="2"/>
        <v>9</v>
      </c>
      <c r="L11" s="46">
        <f t="shared" si="3"/>
        <v>5.2508751458576431E-3</v>
      </c>
      <c r="M11" s="9"/>
      <c r="O11" s="30"/>
      <c r="Q11" s="14"/>
      <c r="S11" s="9"/>
      <c r="T11" s="2"/>
    </row>
    <row r="12" spans="1:26" ht="15.75" x14ac:dyDescent="0.25">
      <c r="A12" s="9"/>
      <c r="B12" s="49" t="s">
        <v>6</v>
      </c>
      <c r="C12" s="38">
        <v>1284</v>
      </c>
      <c r="D12" s="33">
        <f>C12/C14</f>
        <v>0.11059431524547804</v>
      </c>
      <c r="E12" s="38">
        <v>2787</v>
      </c>
      <c r="F12" s="33">
        <f>E12/E14</f>
        <v>0.25396391470749041</v>
      </c>
      <c r="G12" s="38">
        <v>1317</v>
      </c>
      <c r="H12" s="33">
        <f>G12/G14</f>
        <v>0.11776804077617813</v>
      </c>
      <c r="I12" s="27">
        <f t="shared" si="0"/>
        <v>-1470</v>
      </c>
      <c r="J12" s="28">
        <f t="shared" si="1"/>
        <v>-0.527448869752422</v>
      </c>
      <c r="K12" s="27">
        <f t="shared" si="2"/>
        <v>33</v>
      </c>
      <c r="L12" s="48">
        <f t="shared" si="3"/>
        <v>2.5700934579439252E-2</v>
      </c>
      <c r="M12" s="10"/>
      <c r="O12" s="30"/>
      <c r="Q12" s="14"/>
      <c r="S12" s="10"/>
      <c r="T12" s="4"/>
    </row>
    <row r="13" spans="1:26" ht="15.75" x14ac:dyDescent="0.25">
      <c r="A13" s="9"/>
      <c r="B13" s="49" t="s">
        <v>14</v>
      </c>
      <c r="C13" s="39">
        <f t="shared" ref="C13" si="7">C11+C12</f>
        <v>2998</v>
      </c>
      <c r="D13" s="33">
        <f>C13/C14</f>
        <v>0.25822566752799309</v>
      </c>
      <c r="E13" s="39">
        <f t="shared" ref="E13" si="8">E11+E12</f>
        <v>4066</v>
      </c>
      <c r="F13" s="33">
        <f>E13/E14</f>
        <v>0.37051211955531255</v>
      </c>
      <c r="G13" s="39">
        <f t="shared" ref="G13" si="9">G11+G12</f>
        <v>3040</v>
      </c>
      <c r="H13" s="33">
        <f>G13/G14</f>
        <v>0.2718411875167665</v>
      </c>
      <c r="I13" s="27">
        <f>SUM(I11,I12)</f>
        <v>-1026</v>
      </c>
      <c r="J13" s="28">
        <f t="shared" si="1"/>
        <v>-0.25233644859813081</v>
      </c>
      <c r="K13" s="35">
        <f t="shared" ref="K13" si="10">K11+K12</f>
        <v>42</v>
      </c>
      <c r="L13" s="48">
        <f t="shared" si="3"/>
        <v>1.4009339559706471E-2</v>
      </c>
      <c r="M13" s="10"/>
      <c r="N13" s="10"/>
      <c r="S13" s="10"/>
      <c r="T13" s="4"/>
    </row>
    <row r="14" spans="1:26" ht="16.5" thickBot="1" x14ac:dyDescent="0.3">
      <c r="A14" s="9"/>
      <c r="B14" s="40" t="s">
        <v>7</v>
      </c>
      <c r="C14" s="41">
        <f t="shared" ref="C14" si="11">C7+C8+C10+C11+C12</f>
        <v>11610</v>
      </c>
      <c r="D14" s="42">
        <f>C14/C14</f>
        <v>1</v>
      </c>
      <c r="E14" s="41">
        <f t="shared" ref="E14:G14" si="12">E7+E8+E10+E11+E12</f>
        <v>10974</v>
      </c>
      <c r="F14" s="42">
        <f>E14/E14</f>
        <v>1</v>
      </c>
      <c r="G14" s="41">
        <f t="shared" si="12"/>
        <v>11183</v>
      </c>
      <c r="H14" s="42">
        <v>1</v>
      </c>
      <c r="I14" s="43">
        <f>SUM(I7,I8,I10,I13)</f>
        <v>209</v>
      </c>
      <c r="J14" s="44">
        <f>I14/E14</f>
        <v>1.9045015491160926E-2</v>
      </c>
      <c r="K14" s="45">
        <f t="shared" si="2"/>
        <v>-427</v>
      </c>
      <c r="L14" s="50">
        <f t="shared" si="3"/>
        <v>-3.6778639104220502E-2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2021</v>
      </c>
      <c r="P16" s="19">
        <v>2022</v>
      </c>
    </row>
    <row r="17" spans="14:24" ht="13.5" thickBot="1" x14ac:dyDescent="0.25">
      <c r="N17" s="12" t="s">
        <v>12</v>
      </c>
      <c r="O17" s="13">
        <f>F7</f>
        <v>0.1092582467650811</v>
      </c>
      <c r="P17" s="13">
        <f>H7</f>
        <v>0.10766341768756148</v>
      </c>
    </row>
    <row r="18" spans="14:24" ht="13.5" thickBot="1" x14ac:dyDescent="0.25">
      <c r="N18" s="18" t="s">
        <v>15</v>
      </c>
      <c r="O18" s="13">
        <f>F8</f>
        <v>0.33388008018953891</v>
      </c>
      <c r="P18" s="13">
        <f>H8</f>
        <v>0.3718143610837879</v>
      </c>
    </row>
    <row r="19" spans="14:24" ht="16.5" thickBot="1" x14ac:dyDescent="0.3">
      <c r="N19" s="15" t="s">
        <v>11</v>
      </c>
      <c r="O19" s="13">
        <f>F10</f>
        <v>0.18634955349006743</v>
      </c>
      <c r="P19" s="13">
        <f>H10</f>
        <v>0.2486810337118841</v>
      </c>
      <c r="X19" s="8"/>
    </row>
    <row r="20" spans="14:24" ht="13.5" thickBot="1" x14ac:dyDescent="0.25">
      <c r="N20" s="15" t="s">
        <v>10</v>
      </c>
      <c r="O20" s="13">
        <f>F11</f>
        <v>0.11654820484782212</v>
      </c>
      <c r="P20" s="13">
        <f>H11</f>
        <v>0.15407314674058839</v>
      </c>
    </row>
    <row r="21" spans="14:24" ht="13.5" thickBot="1" x14ac:dyDescent="0.25">
      <c r="N21" s="16" t="s">
        <v>9</v>
      </c>
      <c r="O21" s="17">
        <f>F12</f>
        <v>0.25396391470749041</v>
      </c>
      <c r="P21" s="17">
        <f>H12</f>
        <v>0.11776804077617813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2022-11-03T13:03:14Z</cp:lastPrinted>
  <dcterms:created xsi:type="dcterms:W3CDTF">2003-11-05T10:42:27Z</dcterms:created>
  <dcterms:modified xsi:type="dcterms:W3CDTF">2022-11-03T13:03:24Z</dcterms:modified>
</cp:coreProperties>
</file>